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1\Numeral 4\"/>
    </mc:Choice>
  </mc:AlternateContent>
  <xr:revisionPtr revIDLastSave="0" documentId="13_ncr:1_{6D1AC19B-E59F-44D0-A3AE-D15FA425229A}" xr6:coauthVersionLast="37" xr6:coauthVersionMax="37" xr10:uidLastSave="{00000000-0000-0000-0000-000000000000}"/>
  <bookViews>
    <workbookView xWindow="0" yWindow="1605" windowWidth="16515" windowHeight="6240" activeTab="4" xr2:uid="{00000000-000D-0000-FFFF-FFFF00000000}"/>
  </bookViews>
  <sheets>
    <sheet name="CE" sheetId="9" r:id="rId1"/>
    <sheet name="RENGLON 011" sheetId="1" r:id="rId2"/>
    <sheet name="RENGLON 031" sheetId="11" r:id="rId3"/>
    <sheet name="RENGLON 021" sheetId="10" state="hidden" r:id="rId4"/>
    <sheet name="RENGLON 029" sheetId="8" r:id="rId5"/>
    <sheet name="OSCAR GARCIA" sheetId="4" state="hidden" r:id="rId6"/>
    <sheet name="LAZARO MERIDA" sheetId="5" state="hidden" r:id="rId7"/>
    <sheet name="BONO 14 LUCKY" sheetId="6" state="hidden" r:id="rId8"/>
    <sheet name="Humberto" sheetId="3" state="hidden" r:id="rId9"/>
  </sheets>
  <externalReferences>
    <externalReference r:id="rId10"/>
  </externalReferences>
  <definedNames>
    <definedName name="_xlnm.Print_Area" localSheetId="8">Humberto!$A$1:$J$25</definedName>
    <definedName name="_xlnm.Print_Area" localSheetId="5">'OSCAR GARCIA'!$A$1:$K$34</definedName>
    <definedName name="_xlnm.Print_Area" localSheetId="1">'RENGLON 011'!$A$1:$Q$27</definedName>
    <definedName name="_xlnm.Print_Area" localSheetId="3">'RENGLON 021'!$A$1:$Q$20</definedName>
    <definedName name="_xlnm.Print_Area" localSheetId="2">'RENGLON 031'!$A$1:$Q$20</definedName>
  </definedNames>
  <calcPr calcId="162913"/>
</workbook>
</file>

<file path=xl/calcChain.xml><?xml version="1.0" encoding="utf-8"?>
<calcChain xmlns="http://schemas.openxmlformats.org/spreadsheetml/2006/main">
  <c r="G18" i="8" l="1"/>
  <c r="G16" i="8"/>
  <c r="G15" i="8"/>
  <c r="P20" i="1" l="1"/>
  <c r="A10" i="1" l="1"/>
  <c r="K15" i="11" l="1"/>
  <c r="G15" i="11"/>
  <c r="E15" i="11"/>
  <c r="D20" i="11"/>
  <c r="A10" i="11"/>
  <c r="C8" i="11"/>
  <c r="C7" i="11"/>
  <c r="I19" i="1" l="1"/>
  <c r="I18" i="1"/>
  <c r="I17" i="1"/>
  <c r="I16" i="1"/>
  <c r="I15" i="1"/>
  <c r="E21" i="1"/>
  <c r="G21" i="1"/>
  <c r="K21" i="1"/>
  <c r="D30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D20" i="8" l="1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<sst xmlns="http://schemas.openxmlformats.org/spreadsheetml/2006/main" count="304" uniqueCount="145">
  <si>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</si>
  <si>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</si>
  <si>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</si>
  <si>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</si>
  <si>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</si>
  <si>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</si>
  <si>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</si>
  <si>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</si>
  <si>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</si>
  <si>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</si>
  <si>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</si>
  <si>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</si>
  <si>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</si>
  <si>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</si>
  <si>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</si>
  <si>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</si>
  <si>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</si>
  <si>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</si>
  <si>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</si>
  <si>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</si>
  <si>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</si>
  <si>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</si>
  <si>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</si>
  <si>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</si>
  <si>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</si>
  <si>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</si>
  <si>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</si>
  <si>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</si>
  <si>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</si>
  <si>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</si>
  <si>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</si>
  <si>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</si>
  <si>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</si>
  <si>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</si>
  <si>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</si>
  <si>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</si>
  <si>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</si>
  <si>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</si>
  <si>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</si>
  <si>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</si>
  <si>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</si>
  <si>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</si>
  <si>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</si>
  <si>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</si>
  <si>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</si>
  <si>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</si>
  <si>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</si>
  <si>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</si>
  <si>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</si>
  <si>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</si>
  <si>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</si>
  <si>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</si>
  <si>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</si>
  <si>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</si>
  <si>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</si>
  <si>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</si>
  <si>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</si>
  <si>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</si>
  <si>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</si>
  <si>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</si>
  <si>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</si>
  <si>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</si>
  <si>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</si>
  <si>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</si>
  <si>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</si>
  <si>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</si>
  <si>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</si>
  <si>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</si>
  <si>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</si>
  <si>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Fisioterapista</t>
  </si>
  <si>
    <t>Entrenador de Carrera</t>
  </si>
  <si>
    <t>Marian Viorel Gheorghe</t>
  </si>
  <si>
    <t>Maria Gheorghe</t>
  </si>
  <si>
    <t>Entrenadora General de Esgrima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</si>
  <si>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</si>
  <si>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</si>
  <si>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</si>
  <si>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</si>
  <si>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</si>
  <si>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</si>
  <si>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</si>
  <si>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</si>
  <si>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Entrenador General de Pentatlon.</t>
  </si>
  <si>
    <t>Oscar Raul Garcia Cifuentes</t>
  </si>
  <si>
    <t>Entrenador de Natación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</si>
  <si>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</si>
  <si>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</si>
  <si>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</si>
  <si>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</si>
  <si>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</si>
  <si>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</si>
  <si>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Hugo René Franco Santizo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</si>
  <si>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</si>
  <si>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</si>
  <si>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</si>
  <si>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</si>
  <si>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</si>
  <si>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</si>
  <si>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</si>
  <si>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</si>
  <si>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Profesor Esgrima Programa Escolar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</si>
  <si>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</si>
  <si>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</si>
  <si>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</si>
  <si>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</si>
  <si>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</si>
  <si>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</si>
  <si>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</si>
  <si>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</si>
  <si>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</si>
  <si>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</si>
  <si>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</si>
  <si>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</si>
  <si>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</si>
  <si>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</si>
  <si>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</si>
  <si>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Vocal Primero</t>
  </si>
  <si>
    <t>Vocal Segundo</t>
  </si>
  <si>
    <t>Maria Magdalena Quintanilla Coronado</t>
  </si>
  <si>
    <t>08-</t>
  </si>
  <si>
    <t>Operario I</t>
  </si>
  <si>
    <t>Operario II</t>
  </si>
  <si>
    <t xml:space="preserve">* 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</si>
  <si>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</si>
  <si>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</si>
  <si>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</si>
  <si>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</si>
  <si>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</si>
  <si>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</si>
  <si>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</si>
  <si>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Norma Roudayna Massis De Paz</t>
  </si>
  <si>
    <t>Programa de Discapacidad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</si>
  <si>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</t>
    </r>
  </si>
  <si>
    <t>Operario en Mantenimiento y Limpieza</t>
  </si>
  <si>
    <t>Luis Arnoldo  Benavente Garcia</t>
  </si>
  <si>
    <t>Salvavidas</t>
  </si>
  <si>
    <t>Asesor Legal</t>
  </si>
  <si>
    <t>Ana Lucrecia Vasquez Saravia</t>
  </si>
  <si>
    <t>Jose Matías Matías</t>
  </si>
  <si>
    <t>Profesora de  Desarrollo Deportivo</t>
  </si>
  <si>
    <t>Numero y Nombre de funcionarios, servidores públicos, empleados y asesores que laboran en el Sujeto Obligado</t>
  </si>
  <si>
    <t>FECHA DE ACTUALIZACIÓN: 18 - Octubre - 2021</t>
  </si>
  <si>
    <t>CORRESPONDE AL MES DE: SEPTIEMBRE 2021</t>
  </si>
  <si>
    <t>Jose Gabriel Del Busto Fernandez</t>
  </si>
  <si>
    <t>Asesor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</si>
</sst>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horizontal="center" vertical="center"/>
    </xf>
    <xf numFmtId="164" fontId="5" fillId="7" borderId="22" xfId="1" applyFont="1" applyFill="1" applyBorder="1" applyAlignment="1">
      <alignment horizontal="center"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6" fontId="5" fillId="0" borderId="19" xfId="5" applyNumberFormat="1" applyFont="1" applyBorder="1" applyAlignment="1">
      <alignment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view="pageBreakPreview" zoomScale="110" zoomScaleNormal="100" zoomScaleSheetLayoutView="110" workbookViewId="0">
      <selection activeCell="B25" sqref="B25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6" t="s">
        <v>102</v>
      </c>
      <c r="D2" s="226"/>
      <c r="E2" s="226"/>
      <c r="F2" s="226"/>
      <c r="G2" s="226"/>
      <c r="H2" s="226"/>
    </row>
    <row r="3" spans="1:8" s="160" customFormat="1" ht="15" x14ac:dyDescent="0.25">
      <c r="B3" s="161"/>
      <c r="C3" s="226" t="s">
        <v>103</v>
      </c>
      <c r="D3" s="226"/>
      <c r="E3" s="226"/>
      <c r="F3" s="226"/>
      <c r="G3" s="226"/>
      <c r="H3" s="226"/>
    </row>
    <row r="4" spans="1:8" s="160" customFormat="1" ht="15" x14ac:dyDescent="0.25">
      <c r="B4" s="161"/>
      <c r="C4" s="226" t="s">
        <v>104</v>
      </c>
      <c r="D4" s="226"/>
      <c r="E4" s="226"/>
      <c r="F4" s="226"/>
      <c r="G4" s="226"/>
      <c r="H4" s="226"/>
    </row>
    <row r="5" spans="1:8" s="160" customFormat="1" ht="15" x14ac:dyDescent="0.25">
      <c r="B5" s="161"/>
      <c r="C5" s="226" t="s">
        <v>105</v>
      </c>
      <c r="D5" s="226"/>
      <c r="E5" s="226"/>
      <c r="F5" s="226"/>
      <c r="G5" s="226"/>
      <c r="H5" s="226"/>
    </row>
    <row r="6" spans="1:8" s="160" customFormat="1" ht="15" x14ac:dyDescent="0.25">
      <c r="B6" s="161"/>
      <c r="C6" s="226" t="s">
        <v>106</v>
      </c>
      <c r="D6" s="226"/>
      <c r="E6" s="226"/>
      <c r="F6" s="226"/>
      <c r="G6" s="226"/>
      <c r="H6" s="226"/>
    </row>
    <row r="7" spans="1:8" s="160" customFormat="1" ht="15" x14ac:dyDescent="0.25">
      <c r="A7" s="162"/>
      <c r="B7" s="162"/>
      <c r="C7" s="226" t="s">
        <v>141</v>
      </c>
      <c r="D7" s="226"/>
      <c r="E7" s="226"/>
      <c r="F7" s="226"/>
      <c r="G7" s="226"/>
      <c r="H7" s="226"/>
    </row>
    <row r="8" spans="1:8" s="160" customFormat="1" ht="15" x14ac:dyDescent="0.25">
      <c r="A8" s="163"/>
      <c r="B8" s="163"/>
      <c r="C8" s="226" t="s">
        <v>142</v>
      </c>
      <c r="D8" s="226"/>
      <c r="E8" s="226"/>
      <c r="F8" s="226"/>
      <c r="G8" s="226"/>
      <c r="H8" s="226"/>
    </row>
    <row r="9" spans="1:8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8" x14ac:dyDescent="0.2">
      <c r="A10" s="238" t="s">
        <v>140</v>
      </c>
      <c r="B10" s="238"/>
      <c r="C10" s="238"/>
      <c r="D10" s="238"/>
      <c r="E10" s="238"/>
      <c r="F10" s="238"/>
      <c r="G10" s="238"/>
      <c r="H10" s="238"/>
    </row>
    <row r="11" spans="1:8" s="165" customFormat="1" ht="18.75" customHeight="1" thickBot="1" x14ac:dyDescent="0.25">
      <c r="A11" s="239" t="s">
        <v>74</v>
      </c>
      <c r="B11" s="239"/>
      <c r="C11" s="239"/>
      <c r="D11" s="239"/>
      <c r="E11" s="239"/>
      <c r="F11" s="239"/>
      <c r="G11" s="239"/>
      <c r="H11" s="239"/>
    </row>
    <row r="12" spans="1:8" s="166" customFormat="1" x14ac:dyDescent="0.25">
      <c r="A12" s="240" t="s">
        <v>1</v>
      </c>
      <c r="B12" s="244" t="s">
        <v>2</v>
      </c>
      <c r="C12" s="244" t="s">
        <v>3</v>
      </c>
      <c r="D12" s="246" t="s">
        <v>4</v>
      </c>
      <c r="E12" s="248" t="s">
        <v>64</v>
      </c>
      <c r="F12" s="242" t="s">
        <v>65</v>
      </c>
      <c r="G12" s="242" t="s">
        <v>66</v>
      </c>
      <c r="H12" s="229" t="s">
        <v>67</v>
      </c>
    </row>
    <row r="13" spans="1:8" s="166" customFormat="1" ht="13.5" thickBot="1" x14ac:dyDescent="0.3">
      <c r="A13" s="241"/>
      <c r="B13" s="245"/>
      <c r="C13" s="245"/>
      <c r="D13" s="247"/>
      <c r="E13" s="249"/>
      <c r="F13" s="243"/>
      <c r="G13" s="243"/>
      <c r="H13" s="230"/>
    </row>
    <row r="14" spans="1:8" s="166" customFormat="1" ht="36.75" customHeight="1" x14ac:dyDescent="0.25">
      <c r="A14" s="168">
        <v>1</v>
      </c>
      <c r="B14" s="208" t="s">
        <v>111</v>
      </c>
      <c r="C14" s="169" t="s">
        <v>108</v>
      </c>
      <c r="D14" s="172">
        <v>0</v>
      </c>
      <c r="E14" s="175">
        <v>0</v>
      </c>
      <c r="F14" s="176">
        <v>0</v>
      </c>
      <c r="G14" s="176">
        <v>720</v>
      </c>
      <c r="H14" s="177">
        <v>0</v>
      </c>
    </row>
    <row r="15" spans="1:8" s="166" customFormat="1" ht="36.75" customHeight="1" x14ac:dyDescent="0.25">
      <c r="A15" s="170">
        <v>2</v>
      </c>
      <c r="B15" s="206" t="s">
        <v>112</v>
      </c>
      <c r="C15" s="167" t="s">
        <v>109</v>
      </c>
      <c r="D15" s="173">
        <v>0</v>
      </c>
      <c r="E15" s="178">
        <v>0</v>
      </c>
      <c r="F15" s="179">
        <v>0</v>
      </c>
      <c r="G15" s="179">
        <v>2104</v>
      </c>
      <c r="H15" s="180">
        <v>0</v>
      </c>
    </row>
    <row r="16" spans="1:8" s="166" customFormat="1" ht="36.75" customHeight="1" x14ac:dyDescent="0.25">
      <c r="A16" s="170">
        <v>3</v>
      </c>
      <c r="B16" s="206" t="s">
        <v>113</v>
      </c>
      <c r="C16" s="167" t="s">
        <v>110</v>
      </c>
      <c r="D16" s="173">
        <v>0</v>
      </c>
      <c r="E16" s="178">
        <v>0</v>
      </c>
      <c r="F16" s="179">
        <v>0</v>
      </c>
      <c r="G16" s="179">
        <v>1960</v>
      </c>
      <c r="H16" s="180">
        <v>0</v>
      </c>
    </row>
    <row r="17" spans="1:8" s="166" customFormat="1" ht="36.75" customHeight="1" x14ac:dyDescent="0.25">
      <c r="A17" s="170">
        <v>4</v>
      </c>
      <c r="B17" s="206" t="s">
        <v>115</v>
      </c>
      <c r="C17" s="167" t="s">
        <v>116</v>
      </c>
      <c r="D17" s="173">
        <v>0</v>
      </c>
      <c r="E17" s="178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206" t="s">
        <v>118</v>
      </c>
      <c r="C18" s="167" t="s">
        <v>117</v>
      </c>
      <c r="D18" s="173">
        <v>0</v>
      </c>
      <c r="E18" s="178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thickBot="1" x14ac:dyDescent="0.3">
      <c r="A19" s="170">
        <v>6</v>
      </c>
      <c r="B19" s="207" t="s">
        <v>101</v>
      </c>
      <c r="C19" s="171" t="s">
        <v>101</v>
      </c>
      <c r="D19" s="174">
        <v>0</v>
      </c>
      <c r="E19" s="181">
        <v>0</v>
      </c>
      <c r="F19" s="182">
        <v>0</v>
      </c>
      <c r="G19" s="182">
        <v>0</v>
      </c>
      <c r="H19" s="183">
        <v>0</v>
      </c>
    </row>
    <row r="20" spans="1:8" x14ac:dyDescent="0.2">
      <c r="A20" s="235" t="s">
        <v>98</v>
      </c>
      <c r="B20" s="235"/>
      <c r="C20" s="235"/>
    </row>
    <row r="21" spans="1:8" x14ac:dyDescent="0.2">
      <c r="A21" s="184" t="s">
        <v>77</v>
      </c>
      <c r="B21" s="184"/>
      <c r="C21" s="184"/>
    </row>
    <row r="22" spans="1:8" x14ac:dyDescent="0.2">
      <c r="A22" s="236"/>
      <c r="B22" s="236"/>
      <c r="C22" s="236"/>
    </row>
    <row r="23" spans="1:8" x14ac:dyDescent="0.2">
      <c r="B23" s="231" t="s">
        <v>75</v>
      </c>
      <c r="C23" s="232"/>
    </row>
    <row r="24" spans="1:8" ht="12.75" customHeight="1" x14ac:dyDescent="0.2">
      <c r="B24" s="233"/>
      <c r="C24" s="234"/>
      <c r="D24" s="227" t="s">
        <v>107</v>
      </c>
      <c r="E24" s="228"/>
      <c r="F24" s="228"/>
      <c r="G24" s="228"/>
      <c r="H24" s="228"/>
    </row>
  </sheetData>
  <mergeCells count="22">
    <mergeCell ref="G12:G13"/>
    <mergeCell ref="B12:B13"/>
    <mergeCell ref="C12:C13"/>
    <mergeCell ref="D12:D13"/>
    <mergeCell ref="E12:E13"/>
    <mergeCell ref="F12:F13"/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view="pageBreakPreview" topLeftCell="A13" zoomScaleNormal="80" zoomScaleSheetLayoutView="100" workbookViewId="0">
      <selection activeCell="P20" sqref="P2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6" t="s">
        <v>102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60" customFormat="1" x14ac:dyDescent="0.25">
      <c r="B3" s="161"/>
      <c r="C3" s="226" t="s">
        <v>103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160" customFormat="1" x14ac:dyDescent="0.25">
      <c r="B4" s="161"/>
      <c r="C4" s="226" t="s">
        <v>104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s="160" customFormat="1" x14ac:dyDescent="0.25">
      <c r="B5" s="161"/>
      <c r="C5" s="226" t="s">
        <v>105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7" s="160" customFormat="1" x14ac:dyDescent="0.25">
      <c r="B6" s="161"/>
      <c r="C6" s="226" t="s">
        <v>106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160" customFormat="1" x14ac:dyDescent="0.25">
      <c r="A7" s="162"/>
      <c r="B7" s="162"/>
      <c r="C7" s="226" t="str">
        <f>CE!C7</f>
        <v>FECHA DE ACTUALIZACIÓN: 18 - Octubre - 2021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s="160" customFormat="1" x14ac:dyDescent="0.25">
      <c r="A8" s="163"/>
      <c r="B8" s="163"/>
      <c r="C8" s="226" t="str">
        <f>CE!C8</f>
        <v>CORRESPONDE AL MES DE: SEPTIEMBRE 2021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7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17" x14ac:dyDescent="0.25">
      <c r="A10" s="276" t="str">
        <f>CE!$A$10</f>
        <v>Numero y Nombre de funcionarios, servidores públicos, empleados y asesores que laboran en el Sujeto Obligado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</row>
    <row r="11" spans="1:17" ht="15.75" thickBot="1" x14ac:dyDescent="0.3">
      <c r="A11" s="239" t="s">
        <v>74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</row>
    <row r="12" spans="1:17" ht="15" customHeight="1" x14ac:dyDescent="0.25">
      <c r="A12" s="251" t="s">
        <v>1</v>
      </c>
      <c r="B12" s="254" t="s">
        <v>2</v>
      </c>
      <c r="C12" s="254" t="s">
        <v>3</v>
      </c>
      <c r="D12" s="259" t="s">
        <v>4</v>
      </c>
      <c r="E12" s="267" t="s">
        <v>44</v>
      </c>
      <c r="F12" s="268"/>
      <c r="G12" s="268"/>
      <c r="H12" s="269"/>
      <c r="I12" s="259" t="s">
        <v>63</v>
      </c>
      <c r="J12" s="270" t="s">
        <v>52</v>
      </c>
      <c r="K12" s="262" t="s">
        <v>45</v>
      </c>
      <c r="L12" s="265" t="s">
        <v>46</v>
      </c>
      <c r="M12" s="257" t="s">
        <v>11</v>
      </c>
      <c r="N12" s="273" t="s">
        <v>64</v>
      </c>
      <c r="O12" s="273" t="s">
        <v>97</v>
      </c>
      <c r="P12" s="273" t="s">
        <v>66</v>
      </c>
      <c r="Q12" s="273" t="s">
        <v>96</v>
      </c>
    </row>
    <row r="13" spans="1:17" x14ac:dyDescent="0.25">
      <c r="A13" s="252"/>
      <c r="B13" s="255"/>
      <c r="C13" s="255"/>
      <c r="D13" s="260"/>
      <c r="E13" s="110" t="s">
        <v>5</v>
      </c>
      <c r="F13" s="111" t="s">
        <v>6</v>
      </c>
      <c r="G13" s="111" t="s">
        <v>7</v>
      </c>
      <c r="H13" s="111" t="s">
        <v>39</v>
      </c>
      <c r="I13" s="260"/>
      <c r="J13" s="271"/>
      <c r="K13" s="263"/>
      <c r="L13" s="266"/>
      <c r="M13" s="258"/>
      <c r="N13" s="274"/>
      <c r="O13" s="274"/>
      <c r="P13" s="274"/>
      <c r="Q13" s="274"/>
    </row>
    <row r="14" spans="1:17" ht="15.75" thickBot="1" x14ac:dyDescent="0.3">
      <c r="A14" s="253"/>
      <c r="B14" s="256"/>
      <c r="C14" s="256"/>
      <c r="D14" s="261"/>
      <c r="E14" s="134" t="s">
        <v>12</v>
      </c>
      <c r="F14" s="135" t="s">
        <v>13</v>
      </c>
      <c r="G14" s="135" t="s">
        <v>14</v>
      </c>
      <c r="H14" s="135" t="s">
        <v>40</v>
      </c>
      <c r="I14" s="261"/>
      <c r="J14" s="272"/>
      <c r="K14" s="264"/>
      <c r="L14" s="266"/>
      <c r="M14" s="258"/>
      <c r="N14" s="275"/>
      <c r="O14" s="275"/>
      <c r="P14" s="275"/>
      <c r="Q14" s="275"/>
    </row>
    <row r="15" spans="1:17" ht="51" customHeight="1" x14ac:dyDescent="0.25">
      <c r="A15" s="143" t="s">
        <v>18</v>
      </c>
      <c r="B15" s="144" t="s">
        <v>93</v>
      </c>
      <c r="C15" s="145" t="s">
        <v>92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676.2+504.58+188.16</f>
        <v>1368.94</v>
      </c>
      <c r="J15" s="146">
        <f>250+350</f>
        <v>600</v>
      </c>
      <c r="K15" s="148">
        <f t="shared" ref="K15:K22" si="0">+D15-I15+J15</f>
        <v>13231.06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94</v>
      </c>
      <c r="C16" s="139" t="s">
        <v>95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289.8+103.13+80.64</f>
        <v>473.57</v>
      </c>
      <c r="J16" s="140">
        <v>250</v>
      </c>
      <c r="K16" s="142">
        <f t="shared" si="0"/>
        <v>5776.43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v>142.76</v>
      </c>
    </row>
    <row r="17" spans="1:17" ht="51" customHeight="1" x14ac:dyDescent="0.25">
      <c r="A17" s="103" t="s">
        <v>20</v>
      </c>
      <c r="B17" s="115" t="s">
        <v>123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434.7+253.13+120.96+1867.02</f>
        <v>2675.81</v>
      </c>
      <c r="J17" s="140">
        <v>250</v>
      </c>
      <c r="K17" s="142">
        <f t="shared" si="0"/>
        <v>6574.1900000000005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v>0</v>
      </c>
    </row>
    <row r="18" spans="1:17" ht="51" customHeight="1" x14ac:dyDescent="0.25">
      <c r="A18" s="103" t="s">
        <v>21</v>
      </c>
      <c r="B18" s="115" t="s">
        <v>124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289.8+103.13+80.64</f>
        <v>473.57</v>
      </c>
      <c r="J18" s="140">
        <v>250</v>
      </c>
      <c r="K18" s="142">
        <f t="shared" si="0"/>
        <v>5776.43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v>71.38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434.7+254.58</f>
        <v>689.28</v>
      </c>
      <c r="J19" s="136">
        <f>350+250</f>
        <v>600</v>
      </c>
      <c r="K19" s="113">
        <f t="shared" si="0"/>
        <v>8910.7199999999993</v>
      </c>
      <c r="L19" s="137">
        <v>7149</v>
      </c>
      <c r="M19" s="138"/>
      <c r="N19" s="156">
        <v>0</v>
      </c>
      <c r="O19" s="156">
        <v>0</v>
      </c>
      <c r="P19" s="156">
        <v>1200</v>
      </c>
      <c r="Q19" s="157">
        <v>428.27</v>
      </c>
    </row>
    <row r="20" spans="1:17" ht="51" customHeight="1" x14ac:dyDescent="0.25">
      <c r="A20" s="103" t="s">
        <v>24</v>
      </c>
      <c r="B20" s="115" t="s">
        <v>127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6">
        <v>0</v>
      </c>
      <c r="O20" s="156">
        <v>0</v>
      </c>
      <c r="P20" s="156">
        <f>1050+630</f>
        <v>1680</v>
      </c>
      <c r="Q20" s="157">
        <v>0</v>
      </c>
    </row>
    <row r="21" spans="1:17" ht="51" customHeight="1" x14ac:dyDescent="0.25">
      <c r="A21" s="199" t="s">
        <v>60</v>
      </c>
      <c r="B21" s="209" t="s">
        <v>125</v>
      </c>
      <c r="C21" s="210" t="s">
        <v>120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6">
        <v>0</v>
      </c>
      <c r="O21" s="156">
        <v>0</v>
      </c>
      <c r="P21" s="156">
        <v>0</v>
      </c>
      <c r="Q21" s="156">
        <v>0</v>
      </c>
    </row>
    <row r="22" spans="1:17" ht="51" customHeight="1" thickBot="1" x14ac:dyDescent="0.3">
      <c r="A22" s="104" t="s">
        <v>119</v>
      </c>
      <c r="B22" s="105" t="s">
        <v>126</v>
      </c>
      <c r="C22" s="108" t="s">
        <v>121</v>
      </c>
      <c r="D22" s="151">
        <v>4000</v>
      </c>
      <c r="E22" s="194">
        <f t="shared" ref="E22" si="4">D22*4.83/100</f>
        <v>193.2</v>
      </c>
      <c r="F22" s="194">
        <v>0</v>
      </c>
      <c r="G22" s="194">
        <v>0</v>
      </c>
      <c r="H22" s="194">
        <v>0</v>
      </c>
      <c r="I22" s="151">
        <v>889.77</v>
      </c>
      <c r="J22" s="151">
        <v>250</v>
      </c>
      <c r="K22" s="114">
        <f t="shared" si="0"/>
        <v>3360.23</v>
      </c>
      <c r="L22" s="195">
        <f>L20+1</f>
        <v>7151</v>
      </c>
      <c r="M22" s="196"/>
      <c r="N22" s="158">
        <v>0</v>
      </c>
      <c r="O22" s="158">
        <v>0</v>
      </c>
      <c r="P22" s="158">
        <v>0</v>
      </c>
      <c r="Q22" s="159">
        <v>0</v>
      </c>
    </row>
    <row r="23" spans="1:17" x14ac:dyDescent="0.25">
      <c r="A23" s="279" t="s">
        <v>122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</row>
    <row r="24" spans="1:17" x14ac:dyDescent="0.25">
      <c r="A24" s="279" t="s">
        <v>128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</row>
    <row r="25" spans="1:17" ht="15" customHeight="1" x14ac:dyDescent="0.25">
      <c r="A25" s="133"/>
      <c r="D25" s="133"/>
      <c r="E25" s="133"/>
      <c r="F25" s="133"/>
      <c r="G25" s="133"/>
      <c r="H25" s="133"/>
      <c r="I25" s="133"/>
      <c r="J25" s="133"/>
      <c r="K25" s="133"/>
    </row>
    <row r="26" spans="1:17" x14ac:dyDescent="0.25">
      <c r="A26" s="133"/>
      <c r="B26" s="277" t="s">
        <v>68</v>
      </c>
      <c r="D26" s="133"/>
      <c r="E26" s="133"/>
      <c r="F26" s="133"/>
      <c r="G26" s="133"/>
      <c r="H26" s="133"/>
      <c r="I26" s="133"/>
      <c r="J26" s="133"/>
      <c r="K26" s="133"/>
    </row>
    <row r="27" spans="1:17" x14ac:dyDescent="0.25">
      <c r="A27" s="133"/>
      <c r="B27" s="278"/>
      <c r="C27" s="133"/>
      <c r="D27" s="250" t="str">
        <f>[1]CE!$D$23</f>
        <v>(Base legal Decreto 57-2008, artículo 10 numeral 4) INFORMACIÓN PÚBLICA DE OFICIO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x14ac:dyDescent="0.25">
      <c r="A28" s="133"/>
      <c r="B28" s="133"/>
      <c r="C28" s="133"/>
      <c r="E28" s="133"/>
      <c r="F28" s="133"/>
      <c r="G28" s="133"/>
      <c r="H28" s="133"/>
      <c r="I28" s="133"/>
      <c r="J28" s="133"/>
      <c r="K28" s="133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6" t="s">
        <v>102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60" customFormat="1" x14ac:dyDescent="0.25">
      <c r="B3" s="161"/>
      <c r="C3" s="226" t="s">
        <v>103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160" customFormat="1" x14ac:dyDescent="0.25">
      <c r="B4" s="161"/>
      <c r="C4" s="226" t="s">
        <v>104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s="160" customFormat="1" x14ac:dyDescent="0.25">
      <c r="B5" s="161"/>
      <c r="C5" s="226" t="s">
        <v>105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7" s="160" customFormat="1" x14ac:dyDescent="0.25">
      <c r="B6" s="161"/>
      <c r="C6" s="226" t="s">
        <v>106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160" customFormat="1" x14ac:dyDescent="0.25">
      <c r="A7" s="162"/>
      <c r="B7" s="162"/>
      <c r="C7" s="226" t="str">
        <f>CE!C7</f>
        <v>FECHA DE ACTUALIZACIÓN: 18 - Octubre - 2021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s="160" customFormat="1" x14ac:dyDescent="0.25">
      <c r="A8" s="163"/>
      <c r="B8" s="163"/>
      <c r="C8" s="226" t="str">
        <f>CE!C8</f>
        <v>CORRESPONDE AL MES DE: SEPTIEMBRE 2021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7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17" x14ac:dyDescent="0.25">
      <c r="A10" s="276" t="str">
        <f>CE!$A$10</f>
        <v>Numero y Nombre de funcionarios, servidores públicos, empleados y asesores que laboran en el Sujeto Obligado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</row>
    <row r="11" spans="1:17" ht="15.75" thickBot="1" x14ac:dyDescent="0.3">
      <c r="A11" s="280" t="s">
        <v>74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</row>
    <row r="12" spans="1:17" ht="15" customHeight="1" x14ac:dyDescent="0.25">
      <c r="A12" s="251" t="s">
        <v>1</v>
      </c>
      <c r="B12" s="254" t="s">
        <v>2</v>
      </c>
      <c r="C12" s="254" t="s">
        <v>3</v>
      </c>
      <c r="D12" s="254" t="s">
        <v>4</v>
      </c>
      <c r="E12" s="254" t="s">
        <v>44</v>
      </c>
      <c r="F12" s="254"/>
      <c r="G12" s="254"/>
      <c r="H12" s="254"/>
      <c r="I12" s="254" t="s">
        <v>63</v>
      </c>
      <c r="J12" s="262" t="s">
        <v>52</v>
      </c>
      <c r="K12" s="262" t="s">
        <v>45</v>
      </c>
      <c r="L12" s="262" t="s">
        <v>46</v>
      </c>
      <c r="M12" s="254" t="s">
        <v>11</v>
      </c>
      <c r="N12" s="273" t="s">
        <v>64</v>
      </c>
      <c r="O12" s="273" t="s">
        <v>65</v>
      </c>
      <c r="P12" s="273" t="s">
        <v>66</v>
      </c>
      <c r="Q12" s="284" t="s">
        <v>78</v>
      </c>
    </row>
    <row r="13" spans="1:17" x14ac:dyDescent="0.25">
      <c r="A13" s="252"/>
      <c r="B13" s="255"/>
      <c r="C13" s="255"/>
      <c r="D13" s="255"/>
      <c r="E13" s="211" t="s">
        <v>5</v>
      </c>
      <c r="F13" s="211" t="s">
        <v>6</v>
      </c>
      <c r="G13" s="211" t="s">
        <v>7</v>
      </c>
      <c r="H13" s="211" t="s">
        <v>39</v>
      </c>
      <c r="I13" s="255"/>
      <c r="J13" s="263"/>
      <c r="K13" s="263"/>
      <c r="L13" s="263"/>
      <c r="M13" s="255"/>
      <c r="N13" s="274"/>
      <c r="O13" s="274"/>
      <c r="P13" s="274"/>
      <c r="Q13" s="285"/>
    </row>
    <row r="14" spans="1:17" ht="15.75" thickBot="1" x14ac:dyDescent="0.3">
      <c r="A14" s="281"/>
      <c r="B14" s="282"/>
      <c r="C14" s="282"/>
      <c r="D14" s="282"/>
      <c r="E14" s="212" t="s">
        <v>12</v>
      </c>
      <c r="F14" s="212" t="s">
        <v>13</v>
      </c>
      <c r="G14" s="212" t="s">
        <v>14</v>
      </c>
      <c r="H14" s="212" t="s">
        <v>40</v>
      </c>
      <c r="I14" s="282"/>
      <c r="J14" s="288"/>
      <c r="K14" s="288"/>
      <c r="L14" s="288"/>
      <c r="M14" s="282"/>
      <c r="N14" s="283"/>
      <c r="O14" s="283"/>
      <c r="P14" s="283"/>
      <c r="Q14" s="286"/>
    </row>
    <row r="15" spans="1:17" ht="51" customHeight="1" x14ac:dyDescent="0.25">
      <c r="A15" s="198" t="s">
        <v>18</v>
      </c>
      <c r="B15" s="115" t="s">
        <v>114</v>
      </c>
      <c r="C15" s="139" t="s">
        <v>133</v>
      </c>
      <c r="D15" s="146">
        <v>4000</v>
      </c>
      <c r="E15" s="147">
        <f>+D15*4.83/100</f>
        <v>193.2</v>
      </c>
      <c r="F15" s="147">
        <v>437.07</v>
      </c>
      <c r="G15" s="147">
        <f>(D15*24*0.05%)+(D15*24*0.05%*12%)</f>
        <v>53.76</v>
      </c>
      <c r="H15" s="147">
        <v>0</v>
      </c>
      <c r="I15" s="146">
        <v>193.2</v>
      </c>
      <c r="J15" s="146">
        <v>250</v>
      </c>
      <c r="K15" s="148">
        <f t="shared" ref="K15" si="0">+D15-I15+J15</f>
        <v>4056.8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79" t="s">
        <v>81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77" t="s">
        <v>132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78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87" t="str">
        <f>'[1]RENGLON 011'!$D$26</f>
        <v>(Base legal Decreto 57-2008, artículo 10 numeral 4) INFORMACIÓN PÚBLICA DE OFICIO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6" t="s">
        <v>102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60" customFormat="1" x14ac:dyDescent="0.25">
      <c r="B3" s="161"/>
      <c r="C3" s="226" t="s">
        <v>103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160" customFormat="1" x14ac:dyDescent="0.25">
      <c r="B4" s="161"/>
      <c r="C4" s="226" t="s">
        <v>104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s="160" customFormat="1" x14ac:dyDescent="0.25">
      <c r="B5" s="161"/>
      <c r="C5" s="226" t="s">
        <v>105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7" s="160" customFormat="1" x14ac:dyDescent="0.25">
      <c r="B6" s="161"/>
      <c r="C6" s="226" t="s">
        <v>106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160" customFormat="1" x14ac:dyDescent="0.25">
      <c r="A7" s="162"/>
      <c r="B7" s="162"/>
      <c r="C7" s="226" t="str">
        <f>CE!C7</f>
        <v>FECHA DE ACTUALIZACIÓN: 18 - Octubre - 2021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s="160" customFormat="1" x14ac:dyDescent="0.25">
      <c r="A8" s="163"/>
      <c r="B8" s="163"/>
      <c r="C8" s="226" t="str">
        <f>CE!C8</f>
        <v>CORRESPONDE AL MES DE: SEPTIEMBRE 2021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7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17" ht="27.75" x14ac:dyDescent="0.25">
      <c r="A10" s="289" t="str">
        <f>CE!$A$10</f>
        <v>Numero y Nombre de funcionarios, servidores públicos, empleados y asesores que laboran en el Sujeto Obligado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</row>
    <row r="11" spans="1:17" ht="15.75" thickBot="1" x14ac:dyDescent="0.3">
      <c r="A11" s="280" t="s">
        <v>74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</row>
    <row r="12" spans="1:17" ht="15" customHeight="1" x14ac:dyDescent="0.25">
      <c r="A12" s="251" t="s">
        <v>1</v>
      </c>
      <c r="B12" s="254" t="s">
        <v>2</v>
      </c>
      <c r="C12" s="254" t="s">
        <v>3</v>
      </c>
      <c r="D12" s="254" t="s">
        <v>4</v>
      </c>
      <c r="E12" s="254" t="s">
        <v>44</v>
      </c>
      <c r="F12" s="254"/>
      <c r="G12" s="254"/>
      <c r="H12" s="254"/>
      <c r="I12" s="254" t="s">
        <v>63</v>
      </c>
      <c r="J12" s="262" t="s">
        <v>52</v>
      </c>
      <c r="K12" s="262" t="s">
        <v>45</v>
      </c>
      <c r="L12" s="262" t="s">
        <v>46</v>
      </c>
      <c r="M12" s="254" t="s">
        <v>11</v>
      </c>
      <c r="N12" s="273" t="s">
        <v>64</v>
      </c>
      <c r="O12" s="273" t="s">
        <v>65</v>
      </c>
      <c r="P12" s="273" t="s">
        <v>66</v>
      </c>
      <c r="Q12" s="284" t="s">
        <v>78</v>
      </c>
    </row>
    <row r="13" spans="1:17" x14ac:dyDescent="0.25">
      <c r="A13" s="252"/>
      <c r="B13" s="255"/>
      <c r="C13" s="255"/>
      <c r="D13" s="255"/>
      <c r="E13" s="197" t="s">
        <v>5</v>
      </c>
      <c r="F13" s="197" t="s">
        <v>6</v>
      </c>
      <c r="G13" s="197" t="s">
        <v>7</v>
      </c>
      <c r="H13" s="197" t="s">
        <v>39</v>
      </c>
      <c r="I13" s="255"/>
      <c r="J13" s="263"/>
      <c r="K13" s="263"/>
      <c r="L13" s="263"/>
      <c r="M13" s="255"/>
      <c r="N13" s="274"/>
      <c r="O13" s="274"/>
      <c r="P13" s="274"/>
      <c r="Q13" s="285"/>
    </row>
    <row r="14" spans="1:17" ht="15.75" thickBot="1" x14ac:dyDescent="0.3">
      <c r="A14" s="281"/>
      <c r="B14" s="282"/>
      <c r="C14" s="282"/>
      <c r="D14" s="282"/>
      <c r="E14" s="200" t="s">
        <v>12</v>
      </c>
      <c r="F14" s="200" t="s">
        <v>13</v>
      </c>
      <c r="G14" s="200" t="s">
        <v>14</v>
      </c>
      <c r="H14" s="200" t="s">
        <v>40</v>
      </c>
      <c r="I14" s="282"/>
      <c r="J14" s="288"/>
      <c r="K14" s="288"/>
      <c r="L14" s="288"/>
      <c r="M14" s="282"/>
      <c r="N14" s="283"/>
      <c r="O14" s="283"/>
      <c r="P14" s="283"/>
      <c r="Q14" s="286"/>
    </row>
    <row r="15" spans="1:17" ht="51" customHeight="1" x14ac:dyDescent="0.25">
      <c r="A15" s="198" t="s">
        <v>19</v>
      </c>
      <c r="B15" s="115" t="s">
        <v>114</v>
      </c>
      <c r="C15" s="139" t="s">
        <v>129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79" t="s">
        <v>81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77" t="s">
        <v>80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78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87" t="str">
        <f>'[1]RENGLON 011'!$D$26</f>
        <v>(Base legal Decreto 57-2008, artículo 10 numeral 4) INFORMACIÓN PÚBLICA DE OFICIO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tabSelected="1" view="pageBreakPreview" topLeftCell="A7" zoomScale="110" zoomScaleNormal="100" zoomScaleSheetLayoutView="110" workbookViewId="0">
      <selection activeCell="G18" sqref="G18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6" t="s">
        <v>102</v>
      </c>
      <c r="D2" s="226"/>
      <c r="E2" s="226"/>
      <c r="F2" s="226"/>
      <c r="G2" s="226"/>
      <c r="H2" s="226"/>
    </row>
    <row r="3" spans="1:8" s="160" customFormat="1" ht="15" x14ac:dyDescent="0.25">
      <c r="B3" s="161"/>
      <c r="C3" s="226" t="s">
        <v>103</v>
      </c>
      <c r="D3" s="226"/>
      <c r="E3" s="226"/>
      <c r="F3" s="226"/>
      <c r="G3" s="226"/>
      <c r="H3" s="226"/>
    </row>
    <row r="4" spans="1:8" s="160" customFormat="1" ht="15" x14ac:dyDescent="0.25">
      <c r="B4" s="161"/>
      <c r="C4" s="226" t="s">
        <v>104</v>
      </c>
      <c r="D4" s="226"/>
      <c r="E4" s="226"/>
      <c r="F4" s="226"/>
      <c r="G4" s="226"/>
      <c r="H4" s="226"/>
    </row>
    <row r="5" spans="1:8" s="160" customFormat="1" ht="15" x14ac:dyDescent="0.25">
      <c r="B5" s="161"/>
      <c r="C5" s="226" t="s">
        <v>105</v>
      </c>
      <c r="D5" s="226"/>
      <c r="E5" s="226"/>
      <c r="F5" s="226"/>
      <c r="G5" s="226"/>
      <c r="H5" s="226"/>
    </row>
    <row r="6" spans="1:8" s="160" customFormat="1" ht="15" x14ac:dyDescent="0.25">
      <c r="B6" s="161"/>
      <c r="C6" s="226" t="s">
        <v>106</v>
      </c>
      <c r="D6" s="226"/>
      <c r="E6" s="226"/>
      <c r="F6" s="226"/>
      <c r="G6" s="226"/>
      <c r="H6" s="226"/>
    </row>
    <row r="7" spans="1:8" s="160" customFormat="1" ht="15" x14ac:dyDescent="0.25">
      <c r="A7" s="162"/>
      <c r="B7" s="162"/>
      <c r="C7" s="226" t="str">
        <f>CE!C7</f>
        <v>FECHA DE ACTUALIZACIÓN: 18 - Octubre - 2021</v>
      </c>
      <c r="D7" s="226"/>
      <c r="E7" s="226"/>
      <c r="F7" s="226"/>
      <c r="G7" s="226"/>
      <c r="H7" s="226"/>
    </row>
    <row r="8" spans="1:8" s="160" customFormat="1" ht="15" x14ac:dyDescent="0.25">
      <c r="A8" s="163"/>
      <c r="B8" s="163"/>
      <c r="C8" s="226" t="str">
        <f>CE!C8</f>
        <v>CORRESPONDE AL MES DE: SEPTIEMBRE 2021</v>
      </c>
      <c r="D8" s="226"/>
      <c r="E8" s="226"/>
      <c r="F8" s="226"/>
      <c r="G8" s="226"/>
      <c r="H8" s="226"/>
    </row>
    <row r="9" spans="1:8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8" x14ac:dyDescent="0.2">
      <c r="A10" s="238" t="str">
        <f>CE!$A$10</f>
        <v>Numero y Nombre de funcionarios, servidores públicos, empleados y asesores que laboran en el Sujeto Obligado</v>
      </c>
      <c r="B10" s="238"/>
      <c r="C10" s="238"/>
      <c r="D10" s="238"/>
      <c r="E10" s="238"/>
      <c r="F10" s="238"/>
      <c r="G10" s="238"/>
      <c r="H10" s="238"/>
    </row>
    <row r="11" spans="1:8" s="165" customFormat="1" ht="18.75" customHeight="1" thickBot="1" x14ac:dyDescent="0.25">
      <c r="A11" s="239" t="s">
        <v>74</v>
      </c>
      <c r="B11" s="239"/>
      <c r="C11" s="239"/>
      <c r="D11" s="239"/>
      <c r="E11" s="239"/>
      <c r="F11" s="239"/>
      <c r="G11" s="239"/>
      <c r="H11" s="239"/>
    </row>
    <row r="12" spans="1:8" s="166" customFormat="1" x14ac:dyDescent="0.25">
      <c r="A12" s="240" t="s">
        <v>1</v>
      </c>
      <c r="B12" s="244" t="s">
        <v>2</v>
      </c>
      <c r="C12" s="244" t="s">
        <v>3</v>
      </c>
      <c r="D12" s="246" t="s">
        <v>4</v>
      </c>
      <c r="E12" s="248" t="s">
        <v>64</v>
      </c>
      <c r="F12" s="242" t="s">
        <v>65</v>
      </c>
      <c r="G12" s="242" t="s">
        <v>66</v>
      </c>
      <c r="H12" s="229" t="s">
        <v>67</v>
      </c>
    </row>
    <row r="13" spans="1:8" s="166" customFormat="1" ht="13.5" thickBot="1" x14ac:dyDescent="0.3">
      <c r="A13" s="241"/>
      <c r="B13" s="245"/>
      <c r="C13" s="245"/>
      <c r="D13" s="247"/>
      <c r="E13" s="249"/>
      <c r="F13" s="243"/>
      <c r="G13" s="243"/>
      <c r="H13" s="230"/>
    </row>
    <row r="14" spans="1:8" s="166" customFormat="1" ht="36.75" customHeight="1" x14ac:dyDescent="0.25">
      <c r="A14" s="168">
        <v>1</v>
      </c>
      <c r="B14" s="192" t="s">
        <v>71</v>
      </c>
      <c r="C14" s="193" t="s">
        <v>82</v>
      </c>
      <c r="D14" s="188">
        <v>7380</v>
      </c>
      <c r="E14" s="189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190" t="s">
        <v>72</v>
      </c>
      <c r="C15" s="191" t="s">
        <v>73</v>
      </c>
      <c r="D15" s="186">
        <v>13100</v>
      </c>
      <c r="E15" s="187">
        <v>0</v>
      </c>
      <c r="F15" s="179">
        <v>0</v>
      </c>
      <c r="G15" s="179">
        <f>21666</f>
        <v>21666</v>
      </c>
      <c r="H15" s="180">
        <v>0</v>
      </c>
    </row>
    <row r="16" spans="1:8" s="166" customFormat="1" ht="36.75" customHeight="1" x14ac:dyDescent="0.25">
      <c r="A16" s="170">
        <v>3</v>
      </c>
      <c r="B16" s="190" t="s">
        <v>83</v>
      </c>
      <c r="C16" s="191" t="s">
        <v>84</v>
      </c>
      <c r="D16" s="186">
        <v>13100</v>
      </c>
      <c r="E16" s="187">
        <v>0</v>
      </c>
      <c r="F16" s="179">
        <v>0</v>
      </c>
      <c r="G16" s="179">
        <f>1200+720</f>
        <v>1920</v>
      </c>
      <c r="H16" s="180">
        <v>0</v>
      </c>
    </row>
    <row r="17" spans="1:8" s="166" customFormat="1" ht="36.75" customHeight="1" x14ac:dyDescent="0.25">
      <c r="A17" s="170">
        <v>4</v>
      </c>
      <c r="B17" s="190" t="s">
        <v>85</v>
      </c>
      <c r="C17" s="191" t="s">
        <v>86</v>
      </c>
      <c r="D17" s="186">
        <v>13100</v>
      </c>
      <c r="E17" s="187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190" t="s">
        <v>87</v>
      </c>
      <c r="C18" s="191" t="s">
        <v>70</v>
      </c>
      <c r="D18" s="186">
        <v>13100</v>
      </c>
      <c r="E18" s="187">
        <v>0</v>
      </c>
      <c r="F18" s="179">
        <v>0</v>
      </c>
      <c r="G18" s="179">
        <f>25277</f>
        <v>25277</v>
      </c>
      <c r="H18" s="180">
        <v>0</v>
      </c>
    </row>
    <row r="19" spans="1:8" s="166" customFormat="1" ht="36.75" customHeight="1" x14ac:dyDescent="0.25">
      <c r="A19" s="170">
        <v>6</v>
      </c>
      <c r="B19" s="190" t="s">
        <v>88</v>
      </c>
      <c r="C19" s="191" t="s">
        <v>89</v>
      </c>
      <c r="D19" s="186">
        <v>25000</v>
      </c>
      <c r="E19" s="187">
        <v>0</v>
      </c>
      <c r="F19" s="179">
        <v>0</v>
      </c>
      <c r="G19" s="179">
        <v>0</v>
      </c>
      <c r="H19" s="180">
        <v>0</v>
      </c>
    </row>
    <row r="20" spans="1:8" s="166" customFormat="1" ht="36.75" customHeight="1" x14ac:dyDescent="0.25">
      <c r="A20" s="170">
        <v>7</v>
      </c>
      <c r="B20" s="190" t="s">
        <v>90</v>
      </c>
      <c r="C20" s="191" t="s">
        <v>79</v>
      </c>
      <c r="D20" s="186">
        <f>57600/12</f>
        <v>4800</v>
      </c>
      <c r="E20" s="187">
        <v>0</v>
      </c>
      <c r="F20" s="179">
        <v>0</v>
      </c>
      <c r="G20" s="179">
        <v>0</v>
      </c>
      <c r="H20" s="180">
        <v>0</v>
      </c>
    </row>
    <row r="21" spans="1:8" s="166" customFormat="1" ht="36.75" customHeight="1" x14ac:dyDescent="0.25">
      <c r="A21" s="170">
        <v>8</v>
      </c>
      <c r="B21" s="190" t="s">
        <v>91</v>
      </c>
      <c r="C21" s="191" t="s">
        <v>69</v>
      </c>
      <c r="D21" s="186">
        <v>8000</v>
      </c>
      <c r="E21" s="187">
        <v>0</v>
      </c>
      <c r="F21" s="179">
        <v>0</v>
      </c>
      <c r="G21" s="179">
        <v>0</v>
      </c>
      <c r="H21" s="180">
        <v>0</v>
      </c>
    </row>
    <row r="22" spans="1:8" s="166" customFormat="1" ht="36.75" customHeight="1" x14ac:dyDescent="0.25">
      <c r="A22" s="170">
        <v>9</v>
      </c>
      <c r="B22" s="190" t="s">
        <v>99</v>
      </c>
      <c r="C22" s="191" t="s">
        <v>100</v>
      </c>
      <c r="D22" s="186">
        <v>4800</v>
      </c>
      <c r="E22" s="187">
        <v>0</v>
      </c>
      <c r="F22" s="179">
        <v>0</v>
      </c>
      <c r="G22" s="179">
        <v>0</v>
      </c>
      <c r="H22" s="180">
        <v>0</v>
      </c>
    </row>
    <row r="23" spans="1:8" s="166" customFormat="1" ht="36.75" customHeight="1" x14ac:dyDescent="0.25">
      <c r="A23" s="170">
        <v>10</v>
      </c>
      <c r="B23" s="190" t="s">
        <v>130</v>
      </c>
      <c r="C23" s="191" t="s">
        <v>131</v>
      </c>
      <c r="D23" s="186">
        <v>2727.27</v>
      </c>
      <c r="E23" s="187"/>
      <c r="F23" s="179"/>
      <c r="G23" s="179"/>
      <c r="H23" s="180"/>
    </row>
    <row r="24" spans="1:8" s="166" customFormat="1" ht="36.75" customHeight="1" x14ac:dyDescent="0.25">
      <c r="A24" s="170">
        <v>11</v>
      </c>
      <c r="B24" s="190" t="s">
        <v>137</v>
      </c>
      <c r="C24" s="218" t="s">
        <v>139</v>
      </c>
      <c r="D24" s="186">
        <v>4000</v>
      </c>
      <c r="E24" s="187">
        <v>0</v>
      </c>
      <c r="F24" s="213">
        <v>0</v>
      </c>
      <c r="G24" s="213">
        <v>0</v>
      </c>
      <c r="H24" s="214">
        <v>0</v>
      </c>
    </row>
    <row r="25" spans="1:8" s="166" customFormat="1" ht="36.75" customHeight="1" x14ac:dyDescent="0.25">
      <c r="A25" s="170">
        <v>12</v>
      </c>
      <c r="B25" s="190" t="s">
        <v>134</v>
      </c>
      <c r="C25" s="216" t="s">
        <v>135</v>
      </c>
      <c r="D25" s="186">
        <v>1500</v>
      </c>
      <c r="E25" s="187">
        <v>0</v>
      </c>
      <c r="F25" s="213">
        <v>0</v>
      </c>
      <c r="G25" s="213">
        <v>0</v>
      </c>
      <c r="H25" s="214">
        <v>0</v>
      </c>
    </row>
    <row r="26" spans="1:8" s="166" customFormat="1" ht="36.75" customHeight="1" x14ac:dyDescent="0.25">
      <c r="A26" s="219">
        <v>13</v>
      </c>
      <c r="B26" s="220" t="s">
        <v>138</v>
      </c>
      <c r="C26" s="221" t="s">
        <v>136</v>
      </c>
      <c r="D26" s="222">
        <v>5000</v>
      </c>
      <c r="E26" s="223"/>
      <c r="F26" s="224"/>
      <c r="G26" s="224"/>
      <c r="H26" s="225"/>
    </row>
    <row r="27" spans="1:8" s="166" customFormat="1" ht="36.75" customHeight="1" thickBot="1" x14ac:dyDescent="0.3">
      <c r="A27" s="215">
        <v>14</v>
      </c>
      <c r="B27" s="201" t="s">
        <v>143</v>
      </c>
      <c r="C27" s="217" t="s">
        <v>144</v>
      </c>
      <c r="D27" s="202">
        <v>6000</v>
      </c>
      <c r="E27" s="203">
        <v>0</v>
      </c>
      <c r="F27" s="204">
        <v>0</v>
      </c>
      <c r="G27" s="204">
        <v>0</v>
      </c>
      <c r="H27" s="205">
        <v>0</v>
      </c>
    </row>
    <row r="28" spans="1:8" x14ac:dyDescent="0.2">
      <c r="A28" s="185"/>
    </row>
    <row r="29" spans="1:8" ht="12.75" customHeight="1" x14ac:dyDescent="0.2">
      <c r="B29" s="290" t="s">
        <v>76</v>
      </c>
      <c r="C29" s="232"/>
    </row>
    <row r="30" spans="1:8" x14ac:dyDescent="0.2">
      <c r="B30" s="233"/>
      <c r="C30" s="234"/>
      <c r="D30" s="227" t="str">
        <f>'[1]RENGLON 021'!$D$19</f>
        <v>(Base legal Decreto 57-2008, artículo 10 numeral 4) INFORMACIÓN PÚBLICA DE OFICIO</v>
      </c>
      <c r="E30" s="228"/>
      <c r="F30" s="228"/>
      <c r="G30" s="228"/>
      <c r="H30" s="228"/>
    </row>
  </sheetData>
  <mergeCells count="20">
    <mergeCell ref="E12:E13"/>
    <mergeCell ref="F12:F13"/>
    <mergeCell ref="C7:H7"/>
    <mergeCell ref="C8:H8"/>
    <mergeCell ref="D30:H30"/>
    <mergeCell ref="A9:H9"/>
    <mergeCell ref="A10:H10"/>
    <mergeCell ref="A11:H11"/>
    <mergeCell ref="B29:C30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299" t="s">
        <v>0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99" t="s">
        <v>36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00" t="s">
        <v>1</v>
      </c>
      <c r="B16" s="300" t="s">
        <v>2</v>
      </c>
      <c r="C16" s="302" t="s">
        <v>3</v>
      </c>
      <c r="D16" s="300" t="s">
        <v>4</v>
      </c>
      <c r="E16" s="45" t="s">
        <v>32</v>
      </c>
      <c r="F16" s="45" t="s">
        <v>32</v>
      </c>
      <c r="G16" s="300" t="s">
        <v>8</v>
      </c>
      <c r="H16" s="45" t="s">
        <v>9</v>
      </c>
      <c r="I16" s="68" t="s">
        <v>10</v>
      </c>
      <c r="J16" s="45" t="s">
        <v>1</v>
      </c>
      <c r="K16" s="300" t="s">
        <v>11</v>
      </c>
    </row>
    <row r="17" spans="1:11" s="69" customFormat="1" x14ac:dyDescent="0.25">
      <c r="A17" s="301"/>
      <c r="B17" s="301"/>
      <c r="C17" s="302"/>
      <c r="D17" s="301"/>
      <c r="E17" s="45" t="s">
        <v>33</v>
      </c>
      <c r="F17" s="55" t="s">
        <v>5</v>
      </c>
      <c r="G17" s="301"/>
      <c r="H17" s="56" t="s">
        <v>15</v>
      </c>
      <c r="I17" s="57" t="s">
        <v>16</v>
      </c>
      <c r="J17" s="56" t="s">
        <v>17</v>
      </c>
      <c r="K17" s="301"/>
    </row>
    <row r="18" spans="1:11" s="69" customFormat="1" ht="56.25" customHeight="1" x14ac:dyDescent="0.25">
      <c r="A18" s="295" t="s">
        <v>18</v>
      </c>
      <c r="B18" s="295" t="s">
        <v>38</v>
      </c>
      <c r="C18" s="295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296"/>
      <c r="B19" s="296"/>
      <c r="C19" s="296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297" t="s">
        <v>26</v>
      </c>
      <c r="C20" s="298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91" t="s">
        <v>28</v>
      </c>
      <c r="E31" s="291"/>
      <c r="F31" s="292"/>
      <c r="G31" s="291"/>
      <c r="H31" s="291"/>
      <c r="I31" s="34"/>
      <c r="J31" s="291" t="s">
        <v>29</v>
      </c>
      <c r="K31" s="291"/>
    </row>
    <row r="32" spans="1:11" x14ac:dyDescent="0.25">
      <c r="D32" s="293" t="s">
        <v>34</v>
      </c>
      <c r="E32" s="293"/>
      <c r="F32" s="293"/>
      <c r="G32" s="293"/>
      <c r="H32" s="293"/>
      <c r="J32" s="294" t="s">
        <v>30</v>
      </c>
      <c r="K32" s="294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03" t="s">
        <v>0</v>
      </c>
      <c r="B11" s="299"/>
      <c r="C11" s="299"/>
      <c r="D11" s="299"/>
      <c r="E11" s="299"/>
      <c r="F11" s="299"/>
      <c r="G11" s="299"/>
      <c r="H11" s="299"/>
      <c r="I11" s="299"/>
      <c r="J11" s="304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03" t="s">
        <v>42</v>
      </c>
      <c r="B13" s="299"/>
      <c r="C13" s="299"/>
      <c r="D13" s="299"/>
      <c r="E13" s="299"/>
      <c r="F13" s="299"/>
      <c r="G13" s="299"/>
      <c r="H13" s="299"/>
      <c r="I13" s="299"/>
      <c r="J13" s="304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03" t="s">
        <v>31</v>
      </c>
      <c r="B15" s="299"/>
      <c r="C15" s="299"/>
      <c r="D15" s="299"/>
      <c r="E15" s="299"/>
      <c r="F15" s="299"/>
      <c r="G15" s="299"/>
      <c r="H15" s="299"/>
      <c r="I15" s="299"/>
      <c r="J15" s="304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05" t="s">
        <v>1</v>
      </c>
      <c r="B18" s="305" t="s">
        <v>2</v>
      </c>
      <c r="C18" s="302" t="s">
        <v>3</v>
      </c>
      <c r="D18" s="305" t="s">
        <v>4</v>
      </c>
      <c r="E18" s="85" t="s">
        <v>32</v>
      </c>
      <c r="F18" s="305" t="s">
        <v>8</v>
      </c>
      <c r="G18" s="43" t="s">
        <v>9</v>
      </c>
      <c r="H18" s="44" t="s">
        <v>10</v>
      </c>
      <c r="I18" s="43" t="s">
        <v>1</v>
      </c>
      <c r="J18" s="305" t="s">
        <v>11</v>
      </c>
    </row>
    <row r="19" spans="1:10" x14ac:dyDescent="0.25">
      <c r="A19" s="301"/>
      <c r="B19" s="301"/>
      <c r="C19" s="302"/>
      <c r="D19" s="301"/>
      <c r="E19" s="86" t="s">
        <v>33</v>
      </c>
      <c r="F19" s="301"/>
      <c r="G19" s="46" t="s">
        <v>15</v>
      </c>
      <c r="H19" s="47" t="s">
        <v>16</v>
      </c>
      <c r="I19" s="46" t="s">
        <v>17</v>
      </c>
      <c r="J19" s="301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91" t="s">
        <v>28</v>
      </c>
      <c r="E33" s="291"/>
      <c r="F33" s="291"/>
      <c r="G33" s="291"/>
      <c r="H33" s="34"/>
      <c r="I33" s="291" t="s">
        <v>29</v>
      </c>
      <c r="J33" s="291"/>
    </row>
    <row r="34" spans="3:10" x14ac:dyDescent="0.25">
      <c r="D34" s="293" t="s">
        <v>34</v>
      </c>
      <c r="E34" s="293"/>
      <c r="F34" s="293"/>
      <c r="G34" s="293"/>
      <c r="I34" s="294" t="s">
        <v>30</v>
      </c>
      <c r="J34" s="294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299" t="s">
        <v>0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299" t="s">
        <v>51</v>
      </c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299" t="s">
        <v>47</v>
      </c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05" t="s">
        <v>1</v>
      </c>
      <c r="B12" s="305" t="s">
        <v>2</v>
      </c>
      <c r="C12" s="302" t="s">
        <v>3</v>
      </c>
      <c r="D12" s="305" t="s">
        <v>4</v>
      </c>
      <c r="E12" s="90" t="s">
        <v>32</v>
      </c>
      <c r="F12" s="305" t="s">
        <v>8</v>
      </c>
      <c r="G12" s="43" t="s">
        <v>9</v>
      </c>
      <c r="H12" s="305" t="s">
        <v>48</v>
      </c>
      <c r="I12" s="43" t="s">
        <v>1</v>
      </c>
      <c r="J12" s="305" t="s">
        <v>11</v>
      </c>
    </row>
    <row r="13" spans="1:10" x14ac:dyDescent="0.25">
      <c r="A13" s="301"/>
      <c r="B13" s="301"/>
      <c r="C13" s="302"/>
      <c r="D13" s="301"/>
      <c r="E13" s="91" t="s">
        <v>33</v>
      </c>
      <c r="F13" s="301"/>
      <c r="G13" s="46" t="s">
        <v>15</v>
      </c>
      <c r="H13" s="301"/>
      <c r="I13" s="46" t="s">
        <v>17</v>
      </c>
      <c r="J13" s="301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91" t="s">
        <v>28</v>
      </c>
      <c r="E27" s="291"/>
      <c r="F27" s="291"/>
      <c r="G27" s="291"/>
      <c r="H27" s="102"/>
      <c r="I27" s="291" t="s">
        <v>29</v>
      </c>
      <c r="J27" s="291"/>
    </row>
    <row r="28" spans="1:10" x14ac:dyDescent="0.25">
      <c r="A28" s="1"/>
      <c r="B28" s="1"/>
      <c r="C28" s="1"/>
      <c r="D28" s="292" t="s">
        <v>34</v>
      </c>
      <c r="E28" s="292"/>
      <c r="F28" s="292"/>
      <c r="G28" s="292"/>
      <c r="H28" s="1"/>
      <c r="I28" s="306" t="s">
        <v>30</v>
      </c>
      <c r="J28" s="306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07"/>
      <c r="L9" s="307"/>
      <c r="M9" s="307"/>
    </row>
    <row r="10" spans="1:13" s="88" customFormat="1" ht="20.25" customHeight="1" x14ac:dyDescent="0.25">
      <c r="A10" s="308" t="s">
        <v>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126"/>
      <c r="L10" s="126"/>
      <c r="M10" s="126"/>
    </row>
    <row r="11" spans="1:13" s="88" customFormat="1" ht="27.75" x14ac:dyDescent="0.25">
      <c r="A11" s="289" t="s">
        <v>54</v>
      </c>
      <c r="B11" s="289"/>
      <c r="C11" s="289"/>
      <c r="D11" s="289"/>
      <c r="E11" s="289"/>
      <c r="F11" s="289"/>
      <c r="G11" s="289"/>
      <c r="H11" s="289"/>
      <c r="I11" s="289"/>
      <c r="J11" s="289"/>
      <c r="K11" s="126"/>
      <c r="L11" s="126"/>
      <c r="M11" s="127"/>
    </row>
    <row r="12" spans="1:13" ht="20.25" customHeight="1" x14ac:dyDescent="0.25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126"/>
      <c r="L12" s="126"/>
      <c r="M12" s="127"/>
    </row>
    <row r="13" spans="1:13" ht="15.75" x14ac:dyDescent="0.25">
      <c r="A13" s="309" t="s">
        <v>1</v>
      </c>
      <c r="B13" s="309" t="s">
        <v>2</v>
      </c>
      <c r="C13" s="309" t="s">
        <v>3</v>
      </c>
      <c r="D13" s="309" t="s">
        <v>4</v>
      </c>
      <c r="E13" s="120" t="s">
        <v>32</v>
      </c>
      <c r="F13" s="309" t="s">
        <v>8</v>
      </c>
      <c r="G13" s="121" t="s">
        <v>9</v>
      </c>
      <c r="H13" s="121" t="s">
        <v>10</v>
      </c>
      <c r="I13" s="121" t="s">
        <v>1</v>
      </c>
      <c r="J13" s="309" t="s">
        <v>11</v>
      </c>
      <c r="K13" s="126"/>
      <c r="L13" s="126"/>
      <c r="M13" s="127"/>
    </row>
    <row r="14" spans="1:13" ht="15.75" x14ac:dyDescent="0.25">
      <c r="A14" s="309"/>
      <c r="B14" s="309"/>
      <c r="C14" s="309"/>
      <c r="D14" s="309"/>
      <c r="E14" s="122" t="s">
        <v>33</v>
      </c>
      <c r="F14" s="309"/>
      <c r="G14" s="123" t="s">
        <v>15</v>
      </c>
      <c r="H14" s="123" t="s">
        <v>16</v>
      </c>
      <c r="I14" s="123" t="s">
        <v>17</v>
      </c>
      <c r="J14" s="309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77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78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91" t="s">
        <v>28</v>
      </c>
      <c r="E24" s="291"/>
      <c r="F24" s="291"/>
      <c r="G24" s="291"/>
      <c r="H24" s="34"/>
      <c r="I24" s="291" t="s">
        <v>29</v>
      </c>
      <c r="J24" s="291"/>
    </row>
    <row r="25" spans="1:13" x14ac:dyDescent="0.25">
      <c r="D25" s="293" t="s">
        <v>34</v>
      </c>
      <c r="E25" s="293"/>
      <c r="F25" s="293"/>
      <c r="G25" s="293"/>
      <c r="I25" s="294" t="s">
        <v>30</v>
      </c>
      <c r="J25" s="294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CE</vt:lpstr>
      <vt:lpstr>RENGLON 011</vt:lpstr>
      <vt:lpstr>RENGLON 031</vt:lpstr>
      <vt:lpstr>RENGLON 021</vt:lpstr>
      <vt:lpstr>RENGLON 029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2021-09-22T18:28:53Z</cp:lastPrinted>
  <dcterms:created xsi:type="dcterms:W3CDTF">2014-08-27T17:22:19Z</dcterms:created>
  <dcterms:modified xsi:type="dcterms:W3CDTF">2021-10-15T18:31:49Z</dcterms:modified>
</cp:coreProperties>
</file>